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jcor\Desktop\GALA\"/>
    </mc:Choice>
  </mc:AlternateContent>
  <xr:revisionPtr revIDLastSave="0" documentId="13_ncr:1_{2E673717-2C77-4B51-B065-EB62499CEF91}" xr6:coauthVersionLast="47" xr6:coauthVersionMax="47" xr10:uidLastSave="{00000000-0000-0000-0000-000000000000}"/>
  <bookViews>
    <workbookView xWindow="-120" yWindow="-120" windowWidth="29040" windowHeight="16440" activeTab="1" xr2:uid="{00000000-000D-0000-FFFF-FFFF00000000}"/>
  </bookViews>
  <sheets>
    <sheet name="QuickStart" sheetId="3" r:id="rId1"/>
    <sheet name="ROI Calculator" sheetId="1" r:id="rId2"/>
    <sheet name="League Table" sheetId="2" r:id="rId3"/>
  </sheets>
  <definedNames>
    <definedName name="_xlnm.Print_Area" localSheetId="1">'ROI Calculator'!$A$1:$D$30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24" i="2" l="1"/>
  <c r="T24" i="2"/>
  <c r="S24" i="2"/>
  <c r="R24" i="2"/>
  <c r="Q24" i="2"/>
  <c r="P24" i="2"/>
  <c r="O24" i="2"/>
  <c r="A24" i="2"/>
  <c r="U23" i="2"/>
  <c r="T23" i="2"/>
  <c r="S23" i="2"/>
  <c r="R23" i="2"/>
  <c r="Q23" i="2"/>
  <c r="P23" i="2"/>
  <c r="O23" i="2" s="1"/>
  <c r="A23" i="2" s="1"/>
  <c r="U22" i="2"/>
  <c r="T22" i="2"/>
  <c r="S22" i="2"/>
  <c r="R22" i="2"/>
  <c r="Q22" i="2"/>
  <c r="P22" i="2"/>
  <c r="O22" i="2"/>
  <c r="A22" i="2"/>
  <c r="U21" i="2"/>
  <c r="T21" i="2"/>
  <c r="S21" i="2"/>
  <c r="R21" i="2"/>
  <c r="Q21" i="2"/>
  <c r="P21" i="2"/>
  <c r="O21" i="2" s="1"/>
  <c r="A21" i="2" s="1"/>
  <c r="U20" i="2"/>
  <c r="T20" i="2"/>
  <c r="S20" i="2"/>
  <c r="R20" i="2"/>
  <c r="Q20" i="2"/>
  <c r="P20" i="2"/>
  <c r="O20" i="2"/>
  <c r="A20" i="2"/>
  <c r="U19" i="2"/>
  <c r="T19" i="2"/>
  <c r="S19" i="2"/>
  <c r="R19" i="2"/>
  <c r="Q19" i="2"/>
  <c r="P19" i="2"/>
  <c r="O19" i="2" s="1"/>
  <c r="A19" i="2" s="1"/>
  <c r="U18" i="2"/>
  <c r="T18" i="2"/>
  <c r="S18" i="2"/>
  <c r="R18" i="2"/>
  <c r="Q18" i="2"/>
  <c r="P18" i="2"/>
  <c r="O18" i="2"/>
  <c r="A18" i="2"/>
  <c r="U17" i="2"/>
  <c r="T17" i="2"/>
  <c r="S17" i="2"/>
  <c r="R17" i="2"/>
  <c r="Q17" i="2"/>
  <c r="P17" i="2"/>
  <c r="O17" i="2" s="1"/>
  <c r="A17" i="2" s="1"/>
  <c r="U16" i="2"/>
  <c r="T16" i="2"/>
  <c r="S16" i="2"/>
  <c r="R16" i="2"/>
  <c r="Q16" i="2"/>
  <c r="P16" i="2"/>
  <c r="O16" i="2"/>
  <c r="A16" i="2"/>
  <c r="U15" i="2"/>
  <c r="T15" i="2"/>
  <c r="S15" i="2"/>
  <c r="R15" i="2"/>
  <c r="Q15" i="2"/>
  <c r="P15" i="2"/>
  <c r="O15" i="2" s="1"/>
  <c r="A15" i="2" s="1"/>
  <c r="U14" i="2"/>
  <c r="T14" i="2"/>
  <c r="S14" i="2"/>
  <c r="R14" i="2"/>
  <c r="Q14" i="2"/>
  <c r="P14" i="2"/>
  <c r="O14" i="2"/>
  <c r="A14" i="2"/>
  <c r="U13" i="2"/>
  <c r="T13" i="2"/>
  <c r="S13" i="2"/>
  <c r="R13" i="2"/>
  <c r="Q13" i="2"/>
  <c r="P13" i="2"/>
  <c r="O13" i="2" s="1"/>
  <c r="A13" i="2" s="1"/>
  <c r="U12" i="2"/>
  <c r="T12" i="2"/>
  <c r="S12" i="2"/>
  <c r="R12" i="2"/>
  <c r="Q12" i="2"/>
  <c r="P12" i="2"/>
  <c r="O12" i="2"/>
  <c r="A12" i="2"/>
  <c r="U11" i="2"/>
  <c r="T11" i="2"/>
  <c r="S11" i="2"/>
  <c r="R11" i="2"/>
  <c r="Q11" i="2"/>
  <c r="P11" i="2"/>
  <c r="O11" i="2" s="1"/>
  <c r="A11" i="2" s="1"/>
  <c r="U10" i="2"/>
  <c r="T10" i="2"/>
  <c r="S10" i="2"/>
  <c r="R10" i="2"/>
  <c r="Q10" i="2"/>
  <c r="P10" i="2"/>
  <c r="O10" i="2"/>
  <c r="A10" i="2" s="1"/>
  <c r="U9" i="2"/>
  <c r="T9" i="2"/>
  <c r="S9" i="2"/>
  <c r="R9" i="2"/>
  <c r="Q9" i="2"/>
  <c r="P9" i="2"/>
  <c r="O9" i="2" s="1"/>
  <c r="A9" i="2" s="1"/>
  <c r="U8" i="2"/>
  <c r="T8" i="2"/>
  <c r="S8" i="2"/>
  <c r="R8" i="2"/>
  <c r="Q8" i="2"/>
  <c r="P8" i="2"/>
  <c r="O8" i="2"/>
  <c r="A8" i="2" s="1"/>
  <c r="U7" i="2"/>
  <c r="T7" i="2"/>
  <c r="S7" i="2"/>
  <c r="R7" i="2"/>
  <c r="Q7" i="2"/>
  <c r="P7" i="2"/>
  <c r="O7" i="2" s="1"/>
  <c r="A7" i="2" s="1"/>
  <c r="U6" i="2"/>
  <c r="T6" i="2"/>
  <c r="S6" i="2"/>
  <c r="R6" i="2"/>
  <c r="Q6" i="2"/>
  <c r="P6" i="2"/>
  <c r="O6" i="2"/>
  <c r="A6" i="2" s="1"/>
  <c r="U5" i="2"/>
  <c r="T5" i="2"/>
  <c r="S5" i="2"/>
  <c r="R5" i="2"/>
  <c r="Q5" i="2"/>
  <c r="P5" i="2"/>
  <c r="O5" i="2" s="1"/>
  <c r="A5" i="2" s="1"/>
  <c r="D12" i="1"/>
  <c r="D7" i="1"/>
  <c r="D8" i="1" s="1"/>
  <c r="D9" i="1" s="1"/>
  <c r="D6" i="1"/>
  <c r="D5" i="1"/>
  <c r="D11" i="1" l="1"/>
  <c r="D13" i="1" s="1"/>
  <c r="D14" i="1" s="1"/>
  <c r="D10" i="1"/>
  <c r="D15" i="1" s="1"/>
</calcChain>
</file>

<file path=xl/sharedStrings.xml><?xml version="1.0" encoding="utf-8"?>
<sst xmlns="http://schemas.openxmlformats.org/spreadsheetml/2006/main" count="92" uniqueCount="91">
  <si>
    <t>Language ROI Calculator</t>
  </si>
  <si>
    <t>Estimate incremental revenue, profit, payback, and ROI from a localization initiative.</t>
  </si>
  <si>
    <t>Inputs (edit blue cells)</t>
  </si>
  <si>
    <t>Outputs (auto-calculated)</t>
  </si>
  <si>
    <t>Market / Language</t>
  </si>
  <si>
    <t>Analysis horizon (months)</t>
  </si>
  <si>
    <t>Baseline monthly traffic (sessions or active users)</t>
  </si>
  <si>
    <t>Baseline conversion rate to purchase/goal</t>
  </si>
  <si>
    <t>Baseline monthly ARPU/ARPA</t>
  </si>
  <si>
    <t>Gross margin %</t>
  </si>
  <si>
    <t>One-time localization investment</t>
  </si>
  <si>
    <t>Ongoing localization ops cost (monthly)</t>
  </si>
  <si>
    <t>Expected traffic uplift (%)</t>
  </si>
  <si>
    <t>Expected conversion rate uplift (%)</t>
  </si>
  <si>
    <t>Expected ARPU/ARPA uplift (%)</t>
  </si>
  <si>
    <t>Baseline monthly revenue</t>
  </si>
  <si>
    <t>Baseline monthly gross profit</t>
  </si>
  <si>
    <t>Localized monthly revenue</t>
  </si>
  <si>
    <t>Localized monthly gross profit</t>
  </si>
  <si>
    <t>Incremental monthly gross profit</t>
  </si>
  <si>
    <t>Incremental monthly net profit (after ops)</t>
  </si>
  <si>
    <t>Total incremental gross profit (horizon)</t>
  </si>
  <si>
    <t>Total costs (investment + ops over horizon)</t>
  </si>
  <si>
    <t>Net profit over horizon</t>
  </si>
  <si>
    <t>ROI over horizon</t>
  </si>
  <si>
    <t>Payback period (months)</t>
  </si>
  <si>
    <t>How to use</t>
  </si>
  <si>
    <t>1) Enter your assumptions in the blue cells.
   • Use either sessions or active users for traffic. Make sure the conversion rate and ARPU correspond to the same funnel stage.
   • Uplifts are relative (%). Example: if CR improves from 2.0% to 2.3%, enter 15% (0.15).
2) Review Outputs (green): monthly and total impact, payback and ROI.
3) Share this sheet with Finance: adjust gross margin, costs, and horizon to align with your accounting policies.
4) Tip: Duplicate this sheet for multiple markets and compare ROI across countries.</t>
  </si>
  <si>
    <t>Assumptions &amp; caveats</t>
  </si>
  <si>
    <t>• This is a directional model. Use A/B tests, matched-market tests, or pre/post with controls to validate uplift.
• Seasonality, promotions, price changes, or product updates can affect results—control for these where possible.
• Gross margin applies to incremental revenue; adjust if your cost structure differs.
• Ops cost is modeled monthly; include vendors, QA, reviewers, tooling, and engineering time.</t>
  </si>
  <si>
    <t>Duplicate and extend cells D5:D15 for LTV/retention scenarios.</t>
  </si>
  <si>
    <t>Market League Table (Quarterly)</t>
  </si>
  <si>
    <t>Rank markets by composite Language ROI score (Growth 40%, Efficiency 35%, Experience 25%).</t>
  </si>
  <si>
    <t>Data freeze:</t>
  </si>
  <si>
    <t>2025-08-19</t>
  </si>
  <si>
    <t>Rank</t>
  </si>
  <si>
    <t>Market</t>
  </si>
  <si>
    <t>Size Tier</t>
  </si>
  <si>
    <t>Signup CVR</t>
  </si>
  <si>
    <t>Paid CVR</t>
  </si>
  <si>
    <t>Churn</t>
  </si>
  <si>
    <t>ARPU Δ %</t>
  </si>
  <si>
    <t>Inc Rev %</t>
  </si>
  <si>
    <t>Payback (mo)</t>
  </si>
  <si>
    <t>ROI %</t>
  </si>
  <si>
    <t>NPS Δ</t>
  </si>
  <si>
    <t>Support rate</t>
  </si>
  <si>
    <t>Confidence</t>
  </si>
  <si>
    <t>Notes</t>
  </si>
  <si>
    <t>Score</t>
  </si>
  <si>
    <t>p_ARPU</t>
  </si>
  <si>
    <t>p_IncRev</t>
  </si>
  <si>
    <t>p_ROI</t>
  </si>
  <si>
    <t>p_Payback_inv</t>
  </si>
  <si>
    <t>p_NPS</t>
  </si>
  <si>
    <t>p_Support_inv</t>
  </si>
  <si>
    <t>1) Paste quarterly metrics per market (blue cells). Leave blanks if unknown.
2) Score is built from percentiles across the table: Growth (Inc Rev %, ARPU Δ %), Efficiency (ROI %, Payback inverted), Experience (NPS Δ, Support rate inverted).
3) Confidence adjusts the score: High=1.0, Medium=0.9, Low=0.8.
4) Rank updates automatically. Use Notes for context (seasonality, launches, pricing).
5) Duplicate this sheet each quarter and update the Data freeze date in O3.</t>
  </si>
  <si>
    <t>League Table</t>
  </si>
  <si>
    <t>1. Gather your inputs (for one market/language):</t>
  </si>
  <si>
    <t>Monthly traffic (sessions or active users)</t>
  </si>
  <si>
    <t>Conversion rate to purchase/goal (decimal, e.g., 0.02 = 2%)</t>
  </si>
  <si>
    <t>Monthly ARPU/ARPA (in your currency)</t>
  </si>
  <si>
    <t>Gross margin (decimal, e.g., 0.70 = 70%)</t>
  </si>
  <si>
    <t>One-time localization investment (project cost)</t>
  </si>
  <si>
    <t>Ongoing monthly ops cost (vendors, QA, tooling, eng time)</t>
  </si>
  <si>
    <t>Expected uplifts (% change) for traffic, conversion, and ARPU (decimals)</t>
  </si>
  <si>
    <t>2. Enter values in the blue cells (B5–B15).</t>
  </si>
  <si>
    <t>B5 is a label (e.g., “DE – German”).</t>
  </si>
  <si>
    <t>Keep percentages as decimals (0.15 = 15%).</t>
  </si>
  <si>
    <t>Use the same funnel stage for traffic, CR, and ARPU.</t>
  </si>
  <si>
    <t>3. Read the green outputs (D5–D15).</t>
  </si>
  <si>
    <t>D5–D8 show baseline vs. localized revenue/profit.</t>
  </si>
  <si>
    <t>D9–D10 give incremental profit (gross and net after ops).</t>
  </si>
  <si>
    <t>D11–D13 total impact over your horizon (B6).</t>
  </si>
  <si>
    <t>D14 = ROI; D15 = payback months (“N/A” if net monthly profit ≤ 0).</t>
  </si>
  <si>
    <t>4. Sense-check results.</t>
  </si>
  <si>
    <t>If payback is very long or ROI negative, revisit uplifts, margin, or costs.</t>
  </si>
  <si>
    <t>Large uplifts should be validated with tests (A/B, matched market, or pre/post).</t>
  </si>
  <si>
    <t>5. Compare markets.</t>
  </si>
  <si>
    <t>Duplicate the sheet (right-click tab → Duplicate), rename by market, and repeat.</t>
  </si>
  <si>
    <t>Use identical assumptions where possible to make apples-to-apples comparisons.</t>
  </si>
  <si>
    <t>6. Tips to avoid common pitfalls.</t>
  </si>
  <si>
    <t>Make sure CR and ARPU align to the same conversion point.</t>
  </si>
  <si>
    <t>Don’t mix gross margin % with contribution margin unless Finance agrees.</t>
  </si>
  <si>
    <t>If seasonality/promotions affect a month, adjust inputs or note it for context.</t>
  </si>
  <si>
    <t>ROI Calculator</t>
  </si>
  <si>
    <r>
      <t xml:space="preserve">1. Fill the blue cells (rows 5–24) for each market: </t>
    </r>
    <r>
      <rPr>
        <b/>
        <sz val="11"/>
        <color theme="1"/>
        <rFont val="Calibri"/>
        <family val="2"/>
        <scheme val="minor"/>
      </rPr>
      <t>ARPU Δ %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Inc Rev %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Payback (mo)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ROI %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NPS Δ</t>
    </r>
    <r>
      <rPr>
        <sz val="11"/>
        <color theme="1"/>
        <rFont val="Calibri"/>
        <family val="2"/>
        <scheme val="minor"/>
      </rPr>
      <t xml:space="preserve">, </t>
    </r>
    <r>
      <rPr>
        <b/>
        <sz val="11"/>
        <color theme="1"/>
        <rFont val="Calibri"/>
        <family val="2"/>
        <scheme val="minor"/>
      </rPr>
      <t>Support rate</t>
    </r>
    <r>
      <rPr>
        <sz val="11"/>
        <color theme="1"/>
        <rFont val="Calibri"/>
        <family val="2"/>
        <scheme val="minor"/>
      </rPr>
      <t xml:space="preserve">, plus optional </t>
    </r>
    <r>
      <rPr>
        <b/>
        <sz val="11"/>
        <color theme="1"/>
        <rFont val="Calibri"/>
        <family val="2"/>
        <scheme val="minor"/>
      </rPr>
      <t>Signup/Paid CVR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Churn</t>
    </r>
    <r>
      <rPr>
        <sz val="11"/>
        <color theme="1"/>
        <rFont val="Calibri"/>
        <family val="2"/>
        <scheme val="minor"/>
      </rPr>
      <t xml:space="preserve"> for context.</t>
    </r>
  </si>
  <si>
    <r>
      <t xml:space="preserve">2. Set </t>
    </r>
    <r>
      <rPr>
        <b/>
        <sz val="11"/>
        <color theme="1"/>
        <rFont val="Calibri"/>
        <family val="2"/>
        <scheme val="minor"/>
      </rPr>
      <t>Confidence</t>
    </r>
    <r>
      <rPr>
        <sz val="11"/>
        <color theme="1"/>
        <rFont val="Calibri"/>
        <family val="2"/>
        <scheme val="minor"/>
      </rPr>
      <t xml:space="preserve"> per market: </t>
    </r>
    <r>
      <rPr>
        <i/>
        <sz val="11"/>
        <color theme="1"/>
        <rFont val="Calibri"/>
        <family val="2"/>
        <scheme val="minor"/>
      </rPr>
      <t>High</t>
    </r>
    <r>
      <rPr>
        <sz val="11"/>
        <color theme="1"/>
        <rFont val="Calibri"/>
        <family val="2"/>
        <scheme val="minor"/>
      </rPr>
      <t xml:space="preserve">, </t>
    </r>
    <r>
      <rPr>
        <i/>
        <sz val="11"/>
        <color theme="1"/>
        <rFont val="Calibri"/>
        <family val="2"/>
        <scheme val="minor"/>
      </rPr>
      <t>Medium</t>
    </r>
    <r>
      <rPr>
        <sz val="11"/>
        <color theme="1"/>
        <rFont val="Calibri"/>
        <family val="2"/>
        <scheme val="minor"/>
      </rPr>
      <t xml:space="preserve">, or </t>
    </r>
    <r>
      <rPr>
        <i/>
        <sz val="11"/>
        <color theme="1"/>
        <rFont val="Calibri"/>
        <family val="2"/>
        <scheme val="minor"/>
      </rPr>
      <t>Low</t>
    </r>
    <r>
      <rPr>
        <sz val="11"/>
        <color theme="1"/>
        <rFont val="Calibri"/>
        <family val="2"/>
        <scheme val="minor"/>
      </rPr>
      <t xml:space="preserve"> (adjusts score by 1.0 / 0.9 / 0.8).</t>
    </r>
  </si>
  <si>
    <r>
      <t xml:space="preserve">3. The </t>
    </r>
    <r>
      <rPr>
        <b/>
        <sz val="11"/>
        <color theme="1"/>
        <rFont val="Calibri"/>
        <family val="2"/>
        <scheme val="minor"/>
      </rPr>
      <t>Score</t>
    </r>
    <r>
      <rPr>
        <sz val="11"/>
        <color theme="1"/>
        <rFont val="Calibri"/>
        <family val="2"/>
        <scheme val="minor"/>
      </rPr>
      <t xml:space="preserve"> and </t>
    </r>
    <r>
      <rPr>
        <b/>
        <sz val="11"/>
        <color theme="1"/>
        <rFont val="Calibri"/>
        <family val="2"/>
        <scheme val="minor"/>
      </rPr>
      <t>Rank</t>
    </r>
    <r>
      <rPr>
        <sz val="11"/>
        <color theme="1"/>
        <rFont val="Calibri"/>
        <family val="2"/>
        <scheme val="minor"/>
      </rPr>
      <t xml:space="preserve"> columns update automatically; heatmaps highlight performance (green=good).</t>
    </r>
  </si>
  <si>
    <r>
      <t xml:space="preserve">$. Use </t>
    </r>
    <r>
      <rPr>
        <b/>
        <sz val="11"/>
        <color theme="1"/>
        <rFont val="Calibri"/>
        <family val="2"/>
        <scheme val="minor"/>
      </rPr>
      <t>Notes</t>
    </r>
    <r>
      <rPr>
        <sz val="11"/>
        <color theme="1"/>
        <rFont val="Calibri"/>
        <family val="2"/>
        <scheme val="minor"/>
      </rPr>
      <t xml:space="preserve"> for context (seasonality, launches, pricing, regulatory changes).</t>
    </r>
  </si>
  <si>
    <t>Generated: 2025-09-12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</si>
</sst>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€#,##0;[Red]\-\€#,##0"/>
    <numFmt numFmtId="165" formatCode="0.0%"/>
    <numFmt numFmtId="166" formatCode="0.0"/>
  </numFmts>
  <fonts count="7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11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rgb="FF555555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E8F4FF"/>
        <bgColor indexed="64"/>
      </patternFill>
    </fill>
    <fill>
      <patternFill patternType="solid">
        <fgColor rgb="FFE8FFE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0" fillId="3" borderId="1" xfId="0" applyFill="1" applyBorder="1"/>
    <xf numFmtId="164" fontId="3" fillId="4" borderId="1" xfId="0" applyNumberFormat="1" applyFont="1" applyFill="1" applyBorder="1"/>
    <xf numFmtId="3" fontId="0" fillId="3" borderId="1" xfId="0" applyNumberFormat="1" applyFill="1" applyBorder="1"/>
    <xf numFmtId="165" fontId="0" fillId="3" borderId="1" xfId="0" applyNumberFormat="1" applyFill="1" applyBorder="1"/>
    <xf numFmtId="164" fontId="0" fillId="3" borderId="1" xfId="0" applyNumberFormat="1" applyFill="1" applyBorder="1"/>
    <xf numFmtId="165" fontId="3" fillId="4" borderId="1" xfId="0" applyNumberFormat="1" applyFont="1" applyFill="1" applyBorder="1"/>
    <xf numFmtId="3" fontId="3" fillId="4" borderId="1" xfId="0" applyNumberFormat="1" applyFont="1" applyFill="1" applyBorder="1"/>
    <xf numFmtId="0" fontId="3" fillId="2" borderId="1" xfId="0" applyFont="1" applyFill="1" applyBorder="1" applyAlignment="1">
      <alignment horizontal="center"/>
    </xf>
    <xf numFmtId="1" fontId="0" fillId="3" borderId="1" xfId="0" applyNumberFormat="1" applyFill="1" applyBorder="1"/>
    <xf numFmtId="166" fontId="0" fillId="3" borderId="1" xfId="0" applyNumberFormat="1" applyFill="1" applyBorder="1"/>
    <xf numFmtId="1" fontId="3" fillId="4" borderId="1" xfId="0" applyNumberFormat="1" applyFont="1" applyFill="1" applyBorder="1"/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4" fillId="0" borderId="0" xfId="0" applyFont="1" applyAlignment="1">
      <alignment wrapText="1"/>
    </xf>
    <xf numFmtId="0" fontId="3" fillId="2" borderId="1" xfId="0" applyFont="1" applyFill="1" applyBorder="1"/>
    <xf numFmtId="0" fontId="1" fillId="0" borderId="0" xfId="0" applyFont="1"/>
    <xf numFmtId="0" fontId="6" fillId="0" borderId="0" xfId="0" applyFont="1"/>
  </cellXfs>
  <cellStyles count="1">
    <cellStyle name="Normal" xfId="0" builtinId="0"/>
  </cellStyles>
  <dxfs count="1">
    <dxf>
      <font>
        <color rgb="FF9C0006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B90AD2-C6CE-457C-BF9E-CEA6AB9B2031}">
  <dimension ref="A1:B34"/>
  <sheetViews>
    <sheetView workbookViewId="0">
      <selection activeCell="K23" sqref="K23"/>
    </sheetView>
  </sheetViews>
  <sheetFormatPr defaultRowHeight="15" x14ac:dyDescent="0.25"/>
  <sheetData>
    <row r="1" spans="1:2" ht="21" x14ac:dyDescent="0.35">
      <c r="A1" s="1" t="s">
        <v>85</v>
      </c>
    </row>
    <row r="2" spans="1:2" x14ac:dyDescent="0.25">
      <c r="A2" s="16" t="s">
        <v>58</v>
      </c>
    </row>
    <row r="3" spans="1:2" x14ac:dyDescent="0.25">
      <c r="B3" s="15" t="s">
        <v>59</v>
      </c>
    </row>
    <row r="4" spans="1:2" x14ac:dyDescent="0.25">
      <c r="B4" s="15" t="s">
        <v>60</v>
      </c>
    </row>
    <row r="5" spans="1:2" x14ac:dyDescent="0.25">
      <c r="B5" s="15" t="s">
        <v>61</v>
      </c>
    </row>
    <row r="6" spans="1:2" x14ac:dyDescent="0.25">
      <c r="B6" s="15" t="s">
        <v>62</v>
      </c>
    </row>
    <row r="7" spans="1:2" x14ac:dyDescent="0.25">
      <c r="B7" s="15" t="s">
        <v>63</v>
      </c>
    </row>
    <row r="8" spans="1:2" x14ac:dyDescent="0.25">
      <c r="B8" s="15" t="s">
        <v>64</v>
      </c>
    </row>
    <row r="9" spans="1:2" x14ac:dyDescent="0.25">
      <c r="B9" s="15" t="s">
        <v>65</v>
      </c>
    </row>
    <row r="10" spans="1:2" x14ac:dyDescent="0.25">
      <c r="A10" s="16" t="s">
        <v>66</v>
      </c>
    </row>
    <row r="11" spans="1:2" x14ac:dyDescent="0.25">
      <c r="B11" s="15" t="s">
        <v>67</v>
      </c>
    </row>
    <row r="12" spans="1:2" x14ac:dyDescent="0.25">
      <c r="B12" s="15" t="s">
        <v>68</v>
      </c>
    </row>
    <row r="13" spans="1:2" x14ac:dyDescent="0.25">
      <c r="B13" s="15" t="s">
        <v>69</v>
      </c>
    </row>
    <row r="14" spans="1:2" x14ac:dyDescent="0.25">
      <c r="A14" s="16" t="s">
        <v>70</v>
      </c>
    </row>
    <row r="15" spans="1:2" x14ac:dyDescent="0.25">
      <c r="B15" s="15" t="s">
        <v>71</v>
      </c>
    </row>
    <row r="16" spans="1:2" x14ac:dyDescent="0.25">
      <c r="B16" s="15" t="s">
        <v>72</v>
      </c>
    </row>
    <row r="17" spans="1:2" x14ac:dyDescent="0.25">
      <c r="B17" s="15" t="s">
        <v>73</v>
      </c>
    </row>
    <row r="18" spans="1:2" x14ac:dyDescent="0.25">
      <c r="B18" s="15" t="s">
        <v>74</v>
      </c>
    </row>
    <row r="19" spans="1:2" x14ac:dyDescent="0.25">
      <c r="A19" s="16" t="s">
        <v>75</v>
      </c>
    </row>
    <row r="20" spans="1:2" x14ac:dyDescent="0.25">
      <c r="B20" s="15" t="s">
        <v>76</v>
      </c>
    </row>
    <row r="21" spans="1:2" x14ac:dyDescent="0.25">
      <c r="B21" s="15" t="s">
        <v>77</v>
      </c>
    </row>
    <row r="22" spans="1:2" x14ac:dyDescent="0.25">
      <c r="A22" s="16" t="s">
        <v>78</v>
      </c>
    </row>
    <row r="23" spans="1:2" x14ac:dyDescent="0.25">
      <c r="B23" s="15" t="s">
        <v>79</v>
      </c>
    </row>
    <row r="24" spans="1:2" x14ac:dyDescent="0.25">
      <c r="B24" s="15" t="s">
        <v>80</v>
      </c>
    </row>
    <row r="25" spans="1:2" x14ac:dyDescent="0.25">
      <c r="A25" s="16" t="s">
        <v>81</v>
      </c>
    </row>
    <row r="26" spans="1:2" x14ac:dyDescent="0.25">
      <c r="B26" s="15" t="s">
        <v>82</v>
      </c>
    </row>
    <row r="27" spans="1:2" x14ac:dyDescent="0.25">
      <c r="B27" s="15" t="s">
        <v>83</v>
      </c>
    </row>
    <row r="28" spans="1:2" x14ac:dyDescent="0.25">
      <c r="B28" s="15" t="s">
        <v>84</v>
      </c>
    </row>
    <row r="30" spans="1:2" ht="21" x14ac:dyDescent="0.35">
      <c r="A30" s="1" t="s">
        <v>57</v>
      </c>
    </row>
    <row r="31" spans="1:2" x14ac:dyDescent="0.25">
      <c r="A31" t="s">
        <v>86</v>
      </c>
    </row>
    <row r="32" spans="1:2" x14ac:dyDescent="0.25">
      <c r="A32" t="s">
        <v>87</v>
      </c>
    </row>
    <row r="33" spans="1:1" x14ac:dyDescent="0.25">
      <c r="A33" t="s">
        <v>88</v>
      </c>
    </row>
    <row r="34" spans="1:1" x14ac:dyDescent="0.25">
      <c r="A34" t="s">
        <v>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0"/>
  <sheetViews>
    <sheetView tabSelected="1" zoomScale="110" zoomScaleNormal="110" workbookViewId="0">
      <selection activeCell="E13" sqref="E13"/>
    </sheetView>
  </sheetViews>
  <sheetFormatPr defaultRowHeight="15" x14ac:dyDescent="0.25"/>
  <cols>
    <col min="1" max="1" width="35.7109375" customWidth="1"/>
    <col min="2" max="2" width="22.7109375" customWidth="1"/>
    <col min="3" max="3" width="35.7109375" customWidth="1"/>
    <col min="4" max="4" width="22.7109375" customWidth="1"/>
  </cols>
  <sheetData>
    <row r="1" spans="1:4" ht="21" x14ac:dyDescent="0.35">
      <c r="A1" s="19" t="s">
        <v>0</v>
      </c>
      <c r="B1" s="19"/>
      <c r="C1" s="19"/>
      <c r="D1" s="19"/>
    </row>
    <row r="2" spans="1:4" ht="15.75" x14ac:dyDescent="0.25">
      <c r="A2" s="20" t="s">
        <v>1</v>
      </c>
      <c r="B2" s="20"/>
      <c r="C2" s="20"/>
      <c r="D2" s="20"/>
    </row>
    <row r="3" spans="1:4" x14ac:dyDescent="0.25">
      <c r="D3" s="2" t="s">
        <v>90</v>
      </c>
    </row>
    <row r="4" spans="1:4" x14ac:dyDescent="0.25">
      <c r="A4" s="18" t="s">
        <v>2</v>
      </c>
      <c r="B4" s="18"/>
      <c r="C4" s="18" t="s">
        <v>3</v>
      </c>
      <c r="D4" s="18"/>
    </row>
    <row r="5" spans="1:4" x14ac:dyDescent="0.25">
      <c r="A5" s="3" t="s">
        <v>4</v>
      </c>
      <c r="B5" s="4"/>
      <c r="C5" s="3" t="s">
        <v>15</v>
      </c>
      <c r="D5" s="5">
        <f>B7*B8*B9</f>
        <v>24000</v>
      </c>
    </row>
    <row r="6" spans="1:4" x14ac:dyDescent="0.25">
      <c r="A6" s="3" t="s">
        <v>5</v>
      </c>
      <c r="B6" s="6">
        <v>12</v>
      </c>
      <c r="C6" s="3" t="s">
        <v>16</v>
      </c>
      <c r="D6" s="5">
        <f>D5*B10</f>
        <v>16800</v>
      </c>
    </row>
    <row r="7" spans="1:4" x14ac:dyDescent="0.25">
      <c r="A7" s="3" t="s">
        <v>6</v>
      </c>
      <c r="B7" s="6">
        <v>100000</v>
      </c>
      <c r="C7" s="3" t="s">
        <v>17</v>
      </c>
      <c r="D7" s="5">
        <f>B7*(1+B13)*B8*(1+B14)*B9*(1+B15)</f>
        <v>42510</v>
      </c>
    </row>
    <row r="8" spans="1:4" x14ac:dyDescent="0.25">
      <c r="A8" s="3" t="s">
        <v>7</v>
      </c>
      <c r="B8" s="7">
        <v>0.02</v>
      </c>
      <c r="C8" s="3" t="s">
        <v>18</v>
      </c>
      <c r="D8" s="5">
        <f>D7*B10</f>
        <v>29756.999999999996</v>
      </c>
    </row>
    <row r="9" spans="1:4" x14ac:dyDescent="0.25">
      <c r="A9" s="3" t="s">
        <v>8</v>
      </c>
      <c r="B9" s="8">
        <v>12</v>
      </c>
      <c r="C9" s="3" t="s">
        <v>19</v>
      </c>
      <c r="D9" s="5">
        <f>D8-D6</f>
        <v>12956.999999999996</v>
      </c>
    </row>
    <row r="10" spans="1:4" x14ac:dyDescent="0.25">
      <c r="A10" s="3" t="s">
        <v>9</v>
      </c>
      <c r="B10" s="7">
        <v>0.7</v>
      </c>
      <c r="C10" s="3" t="s">
        <v>20</v>
      </c>
      <c r="D10" s="5">
        <f>D9-B12</f>
        <v>7956.9999999999964</v>
      </c>
    </row>
    <row r="11" spans="1:4" x14ac:dyDescent="0.25">
      <c r="A11" s="3" t="s">
        <v>10</v>
      </c>
      <c r="B11" s="8">
        <v>75000</v>
      </c>
      <c r="C11" s="3" t="s">
        <v>21</v>
      </c>
      <c r="D11" s="5">
        <f>D9*B6</f>
        <v>155483.99999999994</v>
      </c>
    </row>
    <row r="12" spans="1:4" x14ac:dyDescent="0.25">
      <c r="A12" s="3" t="s">
        <v>11</v>
      </c>
      <c r="B12" s="8">
        <v>5000</v>
      </c>
      <c r="C12" s="3" t="s">
        <v>22</v>
      </c>
      <c r="D12" s="5">
        <f>B11+(B12*B6)</f>
        <v>135000</v>
      </c>
    </row>
    <row r="13" spans="1:4" x14ac:dyDescent="0.25">
      <c r="A13" s="3" t="s">
        <v>12</v>
      </c>
      <c r="B13" s="7">
        <v>0.3</v>
      </c>
      <c r="C13" s="3" t="s">
        <v>23</v>
      </c>
      <c r="D13" s="5">
        <f>D11-D12</f>
        <v>20483.999999999942</v>
      </c>
    </row>
    <row r="14" spans="1:4" x14ac:dyDescent="0.25">
      <c r="A14" s="3" t="s">
        <v>13</v>
      </c>
      <c r="B14" s="7">
        <v>0.25</v>
      </c>
      <c r="C14" s="3" t="s">
        <v>24</v>
      </c>
      <c r="D14" s="9">
        <f>IF(D12=0,NA(),D13/D12)</f>
        <v>0.15173333333333291</v>
      </c>
    </row>
    <row r="15" spans="1:4" x14ac:dyDescent="0.25">
      <c r="A15" s="3" t="s">
        <v>14</v>
      </c>
      <c r="B15" s="7">
        <v>0.09</v>
      </c>
      <c r="C15" s="3" t="s">
        <v>25</v>
      </c>
      <c r="D15" s="10">
        <f>IF(D10&lt;=0,"N/A",CEILING(B11/D10,1))</f>
        <v>10</v>
      </c>
    </row>
    <row r="17" spans="1:4" x14ac:dyDescent="0.25">
      <c r="A17" s="18" t="s">
        <v>26</v>
      </c>
      <c r="B17" s="18"/>
      <c r="C17" s="18"/>
      <c r="D17" s="18"/>
    </row>
    <row r="18" spans="1:4" x14ac:dyDescent="0.25">
      <c r="A18" s="17" t="s">
        <v>27</v>
      </c>
      <c r="B18" s="17"/>
      <c r="C18" s="17"/>
      <c r="D18" s="17"/>
    </row>
    <row r="19" spans="1:4" x14ac:dyDescent="0.25">
      <c r="A19" s="17"/>
      <c r="B19" s="17"/>
      <c r="C19" s="17"/>
      <c r="D19" s="17"/>
    </row>
    <row r="20" spans="1:4" x14ac:dyDescent="0.25">
      <c r="A20" s="17"/>
      <c r="B20" s="17"/>
      <c r="C20" s="17"/>
      <c r="D20" s="17"/>
    </row>
    <row r="21" spans="1:4" x14ac:dyDescent="0.25">
      <c r="A21" s="17"/>
      <c r="B21" s="17"/>
      <c r="C21" s="17"/>
      <c r="D21" s="17"/>
    </row>
    <row r="22" spans="1:4" x14ac:dyDescent="0.25">
      <c r="A22" s="17"/>
      <c r="B22" s="17"/>
      <c r="C22" s="17"/>
      <c r="D22" s="17"/>
    </row>
    <row r="24" spans="1:4" x14ac:dyDescent="0.25">
      <c r="A24" s="18" t="s">
        <v>28</v>
      </c>
      <c r="B24" s="18"/>
      <c r="C24" s="18"/>
      <c r="D24" s="18"/>
    </row>
    <row r="25" spans="1:4" x14ac:dyDescent="0.25">
      <c r="A25" s="17" t="s">
        <v>29</v>
      </c>
      <c r="B25" s="17"/>
      <c r="C25" s="17"/>
      <c r="D25" s="17"/>
    </row>
    <row r="26" spans="1:4" x14ac:dyDescent="0.25">
      <c r="A26" s="17"/>
      <c r="B26" s="17"/>
      <c r="C26" s="17"/>
      <c r="D26" s="17"/>
    </row>
    <row r="27" spans="1:4" x14ac:dyDescent="0.25">
      <c r="A27" s="17"/>
      <c r="B27" s="17"/>
      <c r="C27" s="17"/>
      <c r="D27" s="17"/>
    </row>
    <row r="28" spans="1:4" x14ac:dyDescent="0.25">
      <c r="A28" s="17"/>
      <c r="B28" s="17"/>
      <c r="C28" s="17"/>
      <c r="D28" s="17"/>
    </row>
    <row r="30" spans="1:4" x14ac:dyDescent="0.25">
      <c r="A30" s="2" t="s">
        <v>30</v>
      </c>
    </row>
  </sheetData>
  <mergeCells count="8">
    <mergeCell ref="A18:D22"/>
    <mergeCell ref="A24:D24"/>
    <mergeCell ref="A25:D28"/>
    <mergeCell ref="A1:D1"/>
    <mergeCell ref="A2:D2"/>
    <mergeCell ref="A4:B4"/>
    <mergeCell ref="C4:D4"/>
    <mergeCell ref="A17:D17"/>
  </mergeCells>
  <conditionalFormatting sqref="D10:D14">
    <cfRule type="cellIs" dxfId="0" priority="1" operator="lessThan">
      <formula>0</formula>
    </cfRule>
  </conditionalFormatting>
  <dataValidations count="5">
    <dataValidation type="whole" allowBlank="1" showInputMessage="1" showErrorMessage="1" sqref="B6" xr:uid="{00000000-0002-0000-0000-000000000000}">
      <formula1>1</formula1>
      <formula2>60</formula2>
    </dataValidation>
    <dataValidation type="whole" operator="greaterThan" allowBlank="1" showInputMessage="1" showErrorMessage="1" sqref="B7" xr:uid="{00000000-0002-0000-0000-000001000000}">
      <formula1>0</formula1>
    </dataValidation>
    <dataValidation type="decimal" allowBlank="1" showInputMessage="1" showErrorMessage="1" sqref="B8:B10" xr:uid="{00000000-0002-0000-0000-000002000000}">
      <formula1>0</formula1>
      <formula2>1</formula2>
    </dataValidation>
    <dataValidation type="decimal" operator="greaterThanOrEqual" allowBlank="1" showInputMessage="1" showErrorMessage="1" sqref="B11:B12" xr:uid="{00000000-0002-0000-0000-000003000000}">
      <formula1>0</formula1>
    </dataValidation>
    <dataValidation type="decimal" allowBlank="1" showInputMessage="1" showErrorMessage="1" sqref="B13:B15" xr:uid="{00000000-0002-0000-0000-000004000000}">
      <formula1>-1</formula1>
      <formula2>5</formula2>
    </dataValidation>
  </dataValidations>
  <pageMargins left="0.5" right="0.5" top="0.5" bottom="0.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30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2" sqref="A2:O2"/>
    </sheetView>
  </sheetViews>
  <sheetFormatPr defaultRowHeight="15" x14ac:dyDescent="0.25"/>
  <cols>
    <col min="1" max="1" width="7.7109375" bestFit="1" customWidth="1"/>
    <col min="2" max="2" width="16.7109375" customWidth="1"/>
    <col min="3" max="3" width="10.7109375" customWidth="1"/>
    <col min="4" max="5" width="12.7109375" customWidth="1"/>
    <col min="6" max="6" width="10.7109375" customWidth="1"/>
    <col min="7" max="7" width="11.7109375" customWidth="1"/>
    <col min="8" max="8" width="13.7109375" customWidth="1"/>
    <col min="9" max="9" width="12.7109375" customWidth="1"/>
    <col min="10" max="11" width="10.7109375" customWidth="1"/>
    <col min="12" max="12" width="14.7109375" customWidth="1"/>
    <col min="13" max="13" width="11.7109375" customWidth="1"/>
    <col min="14" max="14" width="26.7109375" customWidth="1"/>
    <col min="15" max="15" width="12.7109375" customWidth="1"/>
    <col min="16" max="21" width="0" hidden="1" customWidth="1"/>
  </cols>
  <sheetData>
    <row r="1" spans="1:21" ht="21" x14ac:dyDescent="0.35">
      <c r="A1" s="19" t="s">
        <v>31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1:21" ht="15.75" x14ac:dyDescent="0.25">
      <c r="A2" s="20" t="s">
        <v>32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21" x14ac:dyDescent="0.25">
      <c r="N3" s="3" t="s">
        <v>33</v>
      </c>
      <c r="O3" s="2" t="s">
        <v>34</v>
      </c>
    </row>
    <row r="4" spans="1:21" x14ac:dyDescent="0.25">
      <c r="A4" s="11" t="s">
        <v>35</v>
      </c>
      <c r="B4" s="11" t="s">
        <v>36</v>
      </c>
      <c r="C4" s="11" t="s">
        <v>37</v>
      </c>
      <c r="D4" s="11" t="s">
        <v>38</v>
      </c>
      <c r="E4" s="11" t="s">
        <v>39</v>
      </c>
      <c r="F4" s="11" t="s">
        <v>40</v>
      </c>
      <c r="G4" s="11" t="s">
        <v>41</v>
      </c>
      <c r="H4" s="11" t="s">
        <v>42</v>
      </c>
      <c r="I4" s="11" t="s">
        <v>43</v>
      </c>
      <c r="J4" s="11" t="s">
        <v>44</v>
      </c>
      <c r="K4" s="11" t="s">
        <v>45</v>
      </c>
      <c r="L4" s="11" t="s">
        <v>46</v>
      </c>
      <c r="M4" s="11" t="s">
        <v>47</v>
      </c>
      <c r="N4" s="11" t="s">
        <v>48</v>
      </c>
      <c r="O4" s="11" t="s">
        <v>49</v>
      </c>
      <c r="P4" s="2" t="s">
        <v>50</v>
      </c>
      <c r="Q4" s="2" t="s">
        <v>51</v>
      </c>
      <c r="R4" s="2" t="s">
        <v>52</v>
      </c>
      <c r="S4" s="2" t="s">
        <v>53</v>
      </c>
      <c r="T4" s="2" t="s">
        <v>54</v>
      </c>
      <c r="U4" s="2" t="s">
        <v>55</v>
      </c>
    </row>
    <row r="5" spans="1:21" x14ac:dyDescent="0.25">
      <c r="A5" t="e">
        <f>IF(O5="", "", _xludf.RANK.EQ(O5, $O$5:$O$24, 0))</f>
        <v>#DIV/0!</v>
      </c>
      <c r="B5" s="4"/>
      <c r="C5" s="4"/>
      <c r="D5" s="7"/>
      <c r="E5" s="7"/>
      <c r="F5" s="7"/>
      <c r="G5" s="7"/>
      <c r="H5" s="7"/>
      <c r="I5" s="12"/>
      <c r="J5" s="7"/>
      <c r="K5" s="13"/>
      <c r="L5" s="7"/>
      <c r="M5" s="4"/>
      <c r="O5" s="14" t="e">
        <f t="shared" ref="O5:O24" si="0">ROUND((0.4*AVERAGE(P5:Q5) + 0.35*AVERAGE(R5:S5) + 0.25*AVERAGE(T5:U5)) * IF(UPPER(M5)="HIGH",1,IF(UPPER(M5)="MEDIUM",0.9,IF(UPPER(M5)="LOW",0.8,1)))*100,0)</f>
        <v>#DIV/0!</v>
      </c>
      <c r="P5" t="str">
        <f>IF(G5="","",_xludf.PERCENTRANK.INC($G$5:$G$24,G5))</f>
        <v/>
      </c>
      <c r="Q5" t="str">
        <f>IF(H5="","",_xludf.PERCENTRANK.INC($H$5:$H$24,H5))</f>
        <v/>
      </c>
      <c r="R5" t="str">
        <f>IF(J5="","",_xludf.PERCENTRANK.INC($J$5:$J$24,J5))</f>
        <v/>
      </c>
      <c r="S5" t="str">
        <f>IF(I5="","",1-_xludf.PERCENTRANK.INC($I$5:$I$24,I5))</f>
        <v/>
      </c>
      <c r="T5" t="str">
        <f>IF(K5="","",_xludf.PERCENTRANK.INC($K$5:$K$24,K5))</f>
        <v/>
      </c>
      <c r="U5" t="str">
        <f>IF(L5="","",1-_xludf.PERCENTRANK.INC($L$5:$L$24,L5))</f>
        <v/>
      </c>
    </row>
    <row r="6" spans="1:21" x14ac:dyDescent="0.25">
      <c r="A6" t="e">
        <f>IF(O6="", "", _xludf.RANK.EQ(O6, $O$5:$O$24, 0))</f>
        <v>#DIV/0!</v>
      </c>
      <c r="B6" s="4"/>
      <c r="C6" s="4"/>
      <c r="D6" s="7"/>
      <c r="E6" s="7"/>
      <c r="F6" s="7"/>
      <c r="G6" s="7"/>
      <c r="H6" s="7"/>
      <c r="I6" s="12"/>
      <c r="J6" s="7"/>
      <c r="K6" s="13"/>
      <c r="L6" s="7"/>
      <c r="M6" s="4"/>
      <c r="O6" s="14" t="e">
        <f t="shared" si="0"/>
        <v>#DIV/0!</v>
      </c>
      <c r="P6" t="str">
        <f>IF(G6="","",_xludf.PERCENTRANK.INC($G$5:$G$24,G6))</f>
        <v/>
      </c>
      <c r="Q6" t="str">
        <f>IF(H6="","",_xludf.PERCENTRANK.INC($H$5:$H$24,H6))</f>
        <v/>
      </c>
      <c r="R6" t="str">
        <f>IF(J6="","",_xludf.PERCENTRANK.INC($J$5:$J$24,J6))</f>
        <v/>
      </c>
      <c r="S6" t="str">
        <f>IF(I6="","",1-_xludf.PERCENTRANK.INC($I$5:$I$24,I6))</f>
        <v/>
      </c>
      <c r="T6" t="str">
        <f>IF(K6="","",_xludf.PERCENTRANK.INC($K$5:$K$24,K6))</f>
        <v/>
      </c>
      <c r="U6" t="str">
        <f>IF(L6="","",1-_xludf.PERCENTRANK.INC($L$5:$L$24,L6))</f>
        <v/>
      </c>
    </row>
    <row r="7" spans="1:21" x14ac:dyDescent="0.25">
      <c r="A7" t="e">
        <f>IF(O7="", "", _xludf.RANK.EQ(O7, $O$5:$O$24, 0))</f>
        <v>#DIV/0!</v>
      </c>
      <c r="B7" s="4"/>
      <c r="C7" s="4"/>
      <c r="D7" s="7"/>
      <c r="E7" s="7"/>
      <c r="F7" s="7"/>
      <c r="G7" s="7"/>
      <c r="H7" s="7"/>
      <c r="I7" s="12"/>
      <c r="J7" s="7"/>
      <c r="K7" s="13"/>
      <c r="L7" s="7"/>
      <c r="M7" s="4"/>
      <c r="O7" s="14" t="e">
        <f t="shared" si="0"/>
        <v>#DIV/0!</v>
      </c>
      <c r="P7" t="str">
        <f>IF(G7="","",_xludf.PERCENTRANK.INC($G$5:$G$24,G7))</f>
        <v/>
      </c>
      <c r="Q7" t="str">
        <f>IF(H7="","",_xludf.PERCENTRANK.INC($H$5:$H$24,H7))</f>
        <v/>
      </c>
      <c r="R7" t="str">
        <f>IF(J7="","",_xludf.PERCENTRANK.INC($J$5:$J$24,J7))</f>
        <v/>
      </c>
      <c r="S7" t="str">
        <f>IF(I7="","",1-_xludf.PERCENTRANK.INC($I$5:$I$24,I7))</f>
        <v/>
      </c>
      <c r="T7" t="str">
        <f>IF(K7="","",_xludf.PERCENTRANK.INC($K$5:$K$24,K7))</f>
        <v/>
      </c>
      <c r="U7" t="str">
        <f>IF(L7="","",1-_xludf.PERCENTRANK.INC($L$5:$L$24,L7))</f>
        <v/>
      </c>
    </row>
    <row r="8" spans="1:21" x14ac:dyDescent="0.25">
      <c r="A8" t="e">
        <f>IF(O8="", "", _xludf.RANK.EQ(O8, $O$5:$O$24, 0))</f>
        <v>#DIV/0!</v>
      </c>
      <c r="B8" s="4"/>
      <c r="C8" s="4"/>
      <c r="D8" s="7"/>
      <c r="E8" s="7"/>
      <c r="F8" s="7"/>
      <c r="G8" s="7"/>
      <c r="H8" s="7"/>
      <c r="I8" s="12"/>
      <c r="J8" s="7"/>
      <c r="K8" s="13"/>
      <c r="L8" s="7"/>
      <c r="M8" s="4"/>
      <c r="O8" s="14" t="e">
        <f t="shared" si="0"/>
        <v>#DIV/0!</v>
      </c>
      <c r="P8" t="str">
        <f>IF(G8="","",_xludf.PERCENTRANK.INC($G$5:$G$24,G8))</f>
        <v/>
      </c>
      <c r="Q8" t="str">
        <f>IF(H8="","",_xludf.PERCENTRANK.INC($H$5:$H$24,H8))</f>
        <v/>
      </c>
      <c r="R8" t="str">
        <f>IF(J8="","",_xludf.PERCENTRANK.INC($J$5:$J$24,J8))</f>
        <v/>
      </c>
      <c r="S8" t="str">
        <f>IF(I8="","",1-_xludf.PERCENTRANK.INC($I$5:$I$24,I8))</f>
        <v/>
      </c>
      <c r="T8" t="str">
        <f>IF(K8="","",_xludf.PERCENTRANK.INC($K$5:$K$24,K8))</f>
        <v/>
      </c>
      <c r="U8" t="str">
        <f>IF(L8="","",1-_xludf.PERCENTRANK.INC($L$5:$L$24,L8))</f>
        <v/>
      </c>
    </row>
    <row r="9" spans="1:21" x14ac:dyDescent="0.25">
      <c r="A9" t="e">
        <f>IF(O9="", "", _xludf.RANK.EQ(O9, $O$5:$O$24, 0))</f>
        <v>#DIV/0!</v>
      </c>
      <c r="B9" s="4"/>
      <c r="C9" s="4"/>
      <c r="D9" s="7"/>
      <c r="E9" s="7"/>
      <c r="F9" s="7"/>
      <c r="G9" s="7"/>
      <c r="H9" s="7"/>
      <c r="I9" s="12"/>
      <c r="J9" s="7"/>
      <c r="K9" s="13"/>
      <c r="L9" s="7"/>
      <c r="M9" s="4"/>
      <c r="O9" s="14" t="e">
        <f t="shared" si="0"/>
        <v>#DIV/0!</v>
      </c>
      <c r="P9" t="str">
        <f>IF(G9="","",_xludf.PERCENTRANK.INC($G$5:$G$24,G9))</f>
        <v/>
      </c>
      <c r="Q9" t="str">
        <f>IF(H9="","",_xludf.PERCENTRANK.INC($H$5:$H$24,H9))</f>
        <v/>
      </c>
      <c r="R9" t="str">
        <f>IF(J9="","",_xludf.PERCENTRANK.INC($J$5:$J$24,J9))</f>
        <v/>
      </c>
      <c r="S9" t="str">
        <f>IF(I9="","",1-_xludf.PERCENTRANK.INC($I$5:$I$24,I9))</f>
        <v/>
      </c>
      <c r="T9" t="str">
        <f>IF(K9="","",_xludf.PERCENTRANK.INC($K$5:$K$24,K9))</f>
        <v/>
      </c>
      <c r="U9" t="str">
        <f>IF(L9="","",1-_xludf.PERCENTRANK.INC($L$5:$L$24,L9))</f>
        <v/>
      </c>
    </row>
    <row r="10" spans="1:21" x14ac:dyDescent="0.25">
      <c r="A10" t="e">
        <f>IF(O10="", "", _xludf.RANK.EQ(O10, $O$5:$O$24, 0))</f>
        <v>#DIV/0!</v>
      </c>
      <c r="B10" s="4"/>
      <c r="C10" s="4"/>
      <c r="D10" s="7"/>
      <c r="E10" s="7"/>
      <c r="F10" s="7"/>
      <c r="G10" s="7"/>
      <c r="H10" s="7"/>
      <c r="I10" s="12"/>
      <c r="J10" s="7"/>
      <c r="K10" s="13"/>
      <c r="L10" s="7"/>
      <c r="M10" s="4"/>
      <c r="O10" s="14" t="e">
        <f t="shared" si="0"/>
        <v>#DIV/0!</v>
      </c>
      <c r="P10" t="str">
        <f>IF(G10="","",_xludf.PERCENTRANK.INC($G$5:$G$24,G10))</f>
        <v/>
      </c>
      <c r="Q10" t="str">
        <f>IF(H10="","",_xludf.PERCENTRANK.INC($H$5:$H$24,H10))</f>
        <v/>
      </c>
      <c r="R10" t="str">
        <f>IF(J10="","",_xludf.PERCENTRANK.INC($J$5:$J$24,J10))</f>
        <v/>
      </c>
      <c r="S10" t="str">
        <f>IF(I10="","",1-_xludf.PERCENTRANK.INC($I$5:$I$24,I10))</f>
        <v/>
      </c>
      <c r="T10" t="str">
        <f>IF(K10="","",_xludf.PERCENTRANK.INC($K$5:$K$24,K10))</f>
        <v/>
      </c>
      <c r="U10" t="str">
        <f>IF(L10="","",1-_xludf.PERCENTRANK.INC($L$5:$L$24,L10))</f>
        <v/>
      </c>
    </row>
    <row r="11" spans="1:21" x14ac:dyDescent="0.25">
      <c r="A11" t="e">
        <f>IF(O11="", "", _xludf.RANK.EQ(O11, $O$5:$O$24, 0))</f>
        <v>#DIV/0!</v>
      </c>
      <c r="B11" s="4"/>
      <c r="C11" s="4"/>
      <c r="D11" s="7"/>
      <c r="E11" s="7"/>
      <c r="F11" s="7"/>
      <c r="G11" s="7"/>
      <c r="H11" s="7"/>
      <c r="I11" s="12"/>
      <c r="J11" s="7"/>
      <c r="K11" s="13"/>
      <c r="L11" s="7"/>
      <c r="M11" s="4"/>
      <c r="O11" s="14" t="e">
        <f t="shared" si="0"/>
        <v>#DIV/0!</v>
      </c>
      <c r="P11" t="str">
        <f>IF(G11="","",_xludf.PERCENTRANK.INC($G$5:$G$24,G11))</f>
        <v/>
      </c>
      <c r="Q11" t="str">
        <f>IF(H11="","",_xludf.PERCENTRANK.INC($H$5:$H$24,H11))</f>
        <v/>
      </c>
      <c r="R11" t="str">
        <f>IF(J11="","",_xludf.PERCENTRANK.INC($J$5:$J$24,J11))</f>
        <v/>
      </c>
      <c r="S11" t="str">
        <f>IF(I11="","",1-_xludf.PERCENTRANK.INC($I$5:$I$24,I11))</f>
        <v/>
      </c>
      <c r="T11" t="str">
        <f>IF(K11="","",_xludf.PERCENTRANK.INC($K$5:$K$24,K11))</f>
        <v/>
      </c>
      <c r="U11" t="str">
        <f>IF(L11="","",1-_xludf.PERCENTRANK.INC($L$5:$L$24,L11))</f>
        <v/>
      </c>
    </row>
    <row r="12" spans="1:21" x14ac:dyDescent="0.25">
      <c r="A12" t="e">
        <f>IF(O12="", "", _xludf.RANK.EQ(O12, $O$5:$O$24, 0))</f>
        <v>#DIV/0!</v>
      </c>
      <c r="B12" s="4"/>
      <c r="C12" s="4"/>
      <c r="D12" s="7"/>
      <c r="E12" s="7"/>
      <c r="F12" s="7"/>
      <c r="G12" s="7"/>
      <c r="H12" s="7"/>
      <c r="I12" s="12"/>
      <c r="J12" s="7"/>
      <c r="K12" s="13"/>
      <c r="L12" s="7"/>
      <c r="M12" s="4"/>
      <c r="O12" s="14" t="e">
        <f t="shared" si="0"/>
        <v>#DIV/0!</v>
      </c>
      <c r="P12" t="str">
        <f>IF(G12="","",_xludf.PERCENTRANK.INC($G$5:$G$24,G12))</f>
        <v/>
      </c>
      <c r="Q12" t="str">
        <f>IF(H12="","",_xludf.PERCENTRANK.INC($H$5:$H$24,H12))</f>
        <v/>
      </c>
      <c r="R12" t="str">
        <f>IF(J12="","",_xludf.PERCENTRANK.INC($J$5:$J$24,J12))</f>
        <v/>
      </c>
      <c r="S12" t="str">
        <f>IF(I12="","",1-_xludf.PERCENTRANK.INC($I$5:$I$24,I12))</f>
        <v/>
      </c>
      <c r="T12" t="str">
        <f>IF(K12="","",_xludf.PERCENTRANK.INC($K$5:$K$24,K12))</f>
        <v/>
      </c>
      <c r="U12" t="str">
        <f>IF(L12="","",1-_xludf.PERCENTRANK.INC($L$5:$L$24,L12))</f>
        <v/>
      </c>
    </row>
    <row r="13" spans="1:21" x14ac:dyDescent="0.25">
      <c r="A13" t="e">
        <f>IF(O13="", "", _xludf.RANK.EQ(O13, $O$5:$O$24, 0))</f>
        <v>#DIV/0!</v>
      </c>
      <c r="B13" s="4"/>
      <c r="C13" s="4"/>
      <c r="D13" s="7"/>
      <c r="E13" s="7"/>
      <c r="F13" s="7"/>
      <c r="G13" s="7"/>
      <c r="H13" s="7"/>
      <c r="I13" s="12"/>
      <c r="J13" s="7"/>
      <c r="K13" s="13"/>
      <c r="L13" s="7"/>
      <c r="M13" s="4"/>
      <c r="O13" s="14" t="e">
        <f t="shared" si="0"/>
        <v>#DIV/0!</v>
      </c>
      <c r="P13" t="str">
        <f>IF(G13="","",_xludf.PERCENTRANK.INC($G$5:$G$24,G13))</f>
        <v/>
      </c>
      <c r="Q13" t="str">
        <f>IF(H13="","",_xludf.PERCENTRANK.INC($H$5:$H$24,H13))</f>
        <v/>
      </c>
      <c r="R13" t="str">
        <f>IF(J13="","",_xludf.PERCENTRANK.INC($J$5:$J$24,J13))</f>
        <v/>
      </c>
      <c r="S13" t="str">
        <f>IF(I13="","",1-_xludf.PERCENTRANK.INC($I$5:$I$24,I13))</f>
        <v/>
      </c>
      <c r="T13" t="str">
        <f>IF(K13="","",_xludf.PERCENTRANK.INC($K$5:$K$24,K13))</f>
        <v/>
      </c>
      <c r="U13" t="str">
        <f>IF(L13="","",1-_xludf.PERCENTRANK.INC($L$5:$L$24,L13))</f>
        <v/>
      </c>
    </row>
    <row r="14" spans="1:21" x14ac:dyDescent="0.25">
      <c r="A14" t="e">
        <f>IF(O14="", "", _xludf.RANK.EQ(O14, $O$5:$O$24, 0))</f>
        <v>#DIV/0!</v>
      </c>
      <c r="B14" s="4"/>
      <c r="C14" s="4"/>
      <c r="D14" s="7"/>
      <c r="E14" s="7"/>
      <c r="F14" s="7"/>
      <c r="G14" s="7"/>
      <c r="H14" s="7"/>
      <c r="I14" s="12"/>
      <c r="J14" s="7"/>
      <c r="K14" s="13"/>
      <c r="L14" s="7"/>
      <c r="M14" s="4"/>
      <c r="O14" s="14" t="e">
        <f t="shared" si="0"/>
        <v>#DIV/0!</v>
      </c>
      <c r="P14" t="str">
        <f>IF(G14="","",_xludf.PERCENTRANK.INC($G$5:$G$24,G14))</f>
        <v/>
      </c>
      <c r="Q14" t="str">
        <f>IF(H14="","",_xludf.PERCENTRANK.INC($H$5:$H$24,H14))</f>
        <v/>
      </c>
      <c r="R14" t="str">
        <f>IF(J14="","",_xludf.PERCENTRANK.INC($J$5:$J$24,J14))</f>
        <v/>
      </c>
      <c r="S14" t="str">
        <f>IF(I14="","",1-_xludf.PERCENTRANK.INC($I$5:$I$24,I14))</f>
        <v/>
      </c>
      <c r="T14" t="str">
        <f>IF(K14="","",_xludf.PERCENTRANK.INC($K$5:$K$24,K14))</f>
        <v/>
      </c>
      <c r="U14" t="str">
        <f>IF(L14="","",1-_xludf.PERCENTRANK.INC($L$5:$L$24,L14))</f>
        <v/>
      </c>
    </row>
    <row r="15" spans="1:21" x14ac:dyDescent="0.25">
      <c r="A15" t="e">
        <f>IF(O15="", "", _xludf.RANK.EQ(O15, $O$5:$O$24, 0))</f>
        <v>#DIV/0!</v>
      </c>
      <c r="B15" s="4"/>
      <c r="C15" s="4"/>
      <c r="D15" s="7"/>
      <c r="E15" s="7"/>
      <c r="F15" s="7"/>
      <c r="G15" s="7"/>
      <c r="H15" s="7"/>
      <c r="I15" s="12"/>
      <c r="J15" s="7"/>
      <c r="K15" s="13"/>
      <c r="L15" s="7"/>
      <c r="M15" s="4"/>
      <c r="O15" s="14" t="e">
        <f t="shared" si="0"/>
        <v>#DIV/0!</v>
      </c>
      <c r="P15" t="str">
        <f>IF(G15="","",_xludf.PERCENTRANK.INC($G$5:$G$24,G15))</f>
        <v/>
      </c>
      <c r="Q15" t="str">
        <f>IF(H15="","",_xludf.PERCENTRANK.INC($H$5:$H$24,H15))</f>
        <v/>
      </c>
      <c r="R15" t="str">
        <f>IF(J15="","",_xludf.PERCENTRANK.INC($J$5:$J$24,J15))</f>
        <v/>
      </c>
      <c r="S15" t="str">
        <f>IF(I15="","",1-_xludf.PERCENTRANK.INC($I$5:$I$24,I15))</f>
        <v/>
      </c>
      <c r="T15" t="str">
        <f>IF(K15="","",_xludf.PERCENTRANK.INC($K$5:$K$24,K15))</f>
        <v/>
      </c>
      <c r="U15" t="str">
        <f>IF(L15="","",1-_xludf.PERCENTRANK.INC($L$5:$L$24,L15))</f>
        <v/>
      </c>
    </row>
    <row r="16" spans="1:21" x14ac:dyDescent="0.25">
      <c r="A16" t="e">
        <f>IF(O16="", "", _xludf.RANK.EQ(O16, $O$5:$O$24, 0))</f>
        <v>#DIV/0!</v>
      </c>
      <c r="B16" s="4"/>
      <c r="C16" s="4"/>
      <c r="D16" s="7"/>
      <c r="E16" s="7"/>
      <c r="F16" s="7"/>
      <c r="G16" s="7"/>
      <c r="H16" s="7"/>
      <c r="I16" s="12"/>
      <c r="J16" s="7"/>
      <c r="K16" s="13"/>
      <c r="L16" s="7"/>
      <c r="M16" s="4"/>
      <c r="O16" s="14" t="e">
        <f t="shared" si="0"/>
        <v>#DIV/0!</v>
      </c>
      <c r="P16" t="str">
        <f>IF(G16="","",_xludf.PERCENTRANK.INC($G$5:$G$24,G16))</f>
        <v/>
      </c>
      <c r="Q16" t="str">
        <f>IF(H16="","",_xludf.PERCENTRANK.INC($H$5:$H$24,H16))</f>
        <v/>
      </c>
      <c r="R16" t="str">
        <f>IF(J16="","",_xludf.PERCENTRANK.INC($J$5:$J$24,J16))</f>
        <v/>
      </c>
      <c r="S16" t="str">
        <f>IF(I16="","",1-_xludf.PERCENTRANK.INC($I$5:$I$24,I16))</f>
        <v/>
      </c>
      <c r="T16" t="str">
        <f>IF(K16="","",_xludf.PERCENTRANK.INC($K$5:$K$24,K16))</f>
        <v/>
      </c>
      <c r="U16" t="str">
        <f>IF(L16="","",1-_xludf.PERCENTRANK.INC($L$5:$L$24,L16))</f>
        <v/>
      </c>
    </row>
    <row r="17" spans="1:21" x14ac:dyDescent="0.25">
      <c r="A17" t="e">
        <f>IF(O17="", "", _xludf.RANK.EQ(O17, $O$5:$O$24, 0))</f>
        <v>#DIV/0!</v>
      </c>
      <c r="B17" s="4"/>
      <c r="C17" s="4"/>
      <c r="D17" s="7"/>
      <c r="E17" s="7"/>
      <c r="F17" s="7"/>
      <c r="G17" s="7"/>
      <c r="H17" s="7"/>
      <c r="I17" s="12"/>
      <c r="J17" s="7"/>
      <c r="K17" s="13"/>
      <c r="L17" s="7"/>
      <c r="M17" s="4"/>
      <c r="O17" s="14" t="e">
        <f t="shared" si="0"/>
        <v>#DIV/0!</v>
      </c>
      <c r="P17" t="str">
        <f>IF(G17="","",_xludf.PERCENTRANK.INC($G$5:$G$24,G17))</f>
        <v/>
      </c>
      <c r="Q17" t="str">
        <f>IF(H17="","",_xludf.PERCENTRANK.INC($H$5:$H$24,H17))</f>
        <v/>
      </c>
      <c r="R17" t="str">
        <f>IF(J17="","",_xludf.PERCENTRANK.INC($J$5:$J$24,J17))</f>
        <v/>
      </c>
      <c r="S17" t="str">
        <f>IF(I17="","",1-_xludf.PERCENTRANK.INC($I$5:$I$24,I17))</f>
        <v/>
      </c>
      <c r="T17" t="str">
        <f>IF(K17="","",_xludf.PERCENTRANK.INC($K$5:$K$24,K17))</f>
        <v/>
      </c>
      <c r="U17" t="str">
        <f>IF(L17="","",1-_xludf.PERCENTRANK.INC($L$5:$L$24,L17))</f>
        <v/>
      </c>
    </row>
    <row r="18" spans="1:21" x14ac:dyDescent="0.25">
      <c r="A18" t="e">
        <f>IF(O18="", "", _xludf.RANK.EQ(O18, $O$5:$O$24, 0))</f>
        <v>#DIV/0!</v>
      </c>
      <c r="B18" s="4"/>
      <c r="C18" s="4"/>
      <c r="D18" s="7"/>
      <c r="E18" s="7"/>
      <c r="F18" s="7"/>
      <c r="G18" s="7"/>
      <c r="H18" s="7"/>
      <c r="I18" s="12"/>
      <c r="J18" s="7"/>
      <c r="K18" s="13"/>
      <c r="L18" s="7"/>
      <c r="M18" s="4"/>
      <c r="O18" s="14" t="e">
        <f t="shared" si="0"/>
        <v>#DIV/0!</v>
      </c>
      <c r="P18" t="str">
        <f>IF(G18="","",_xludf.PERCENTRANK.INC($G$5:$G$24,G18))</f>
        <v/>
      </c>
      <c r="Q18" t="str">
        <f>IF(H18="","",_xludf.PERCENTRANK.INC($H$5:$H$24,H18))</f>
        <v/>
      </c>
      <c r="R18" t="str">
        <f>IF(J18="","",_xludf.PERCENTRANK.INC($J$5:$J$24,J18))</f>
        <v/>
      </c>
      <c r="S18" t="str">
        <f>IF(I18="","",1-_xludf.PERCENTRANK.INC($I$5:$I$24,I18))</f>
        <v/>
      </c>
      <c r="T18" t="str">
        <f>IF(K18="","",_xludf.PERCENTRANK.INC($K$5:$K$24,K18))</f>
        <v/>
      </c>
      <c r="U18" t="str">
        <f>IF(L18="","",1-_xludf.PERCENTRANK.INC($L$5:$L$24,L18))</f>
        <v/>
      </c>
    </row>
    <row r="19" spans="1:21" x14ac:dyDescent="0.25">
      <c r="A19" t="e">
        <f>IF(O19="", "", _xludf.RANK.EQ(O19, $O$5:$O$24, 0))</f>
        <v>#DIV/0!</v>
      </c>
      <c r="B19" s="4"/>
      <c r="C19" s="4"/>
      <c r="D19" s="7"/>
      <c r="E19" s="7"/>
      <c r="F19" s="7"/>
      <c r="G19" s="7"/>
      <c r="H19" s="7"/>
      <c r="I19" s="12"/>
      <c r="J19" s="7"/>
      <c r="K19" s="13"/>
      <c r="L19" s="7"/>
      <c r="M19" s="4"/>
      <c r="O19" s="14" t="e">
        <f t="shared" si="0"/>
        <v>#DIV/0!</v>
      </c>
      <c r="P19" t="str">
        <f>IF(G19="","",_xludf.PERCENTRANK.INC($G$5:$G$24,G19))</f>
        <v/>
      </c>
      <c r="Q19" t="str">
        <f>IF(H19="","",_xludf.PERCENTRANK.INC($H$5:$H$24,H19))</f>
        <v/>
      </c>
      <c r="R19" t="str">
        <f>IF(J19="","",_xludf.PERCENTRANK.INC($J$5:$J$24,J19))</f>
        <v/>
      </c>
      <c r="S19" t="str">
        <f>IF(I19="","",1-_xludf.PERCENTRANK.INC($I$5:$I$24,I19))</f>
        <v/>
      </c>
      <c r="T19" t="str">
        <f>IF(K19="","",_xludf.PERCENTRANK.INC($K$5:$K$24,K19))</f>
        <v/>
      </c>
      <c r="U19" t="str">
        <f>IF(L19="","",1-_xludf.PERCENTRANK.INC($L$5:$L$24,L19))</f>
        <v/>
      </c>
    </row>
    <row r="20" spans="1:21" x14ac:dyDescent="0.25">
      <c r="A20" t="e">
        <f>IF(O20="", "", _xludf.RANK.EQ(O20, $O$5:$O$24, 0))</f>
        <v>#DIV/0!</v>
      </c>
      <c r="B20" s="4"/>
      <c r="C20" s="4"/>
      <c r="D20" s="7"/>
      <c r="E20" s="7"/>
      <c r="F20" s="7"/>
      <c r="G20" s="7"/>
      <c r="H20" s="7"/>
      <c r="I20" s="12"/>
      <c r="J20" s="7"/>
      <c r="K20" s="13"/>
      <c r="L20" s="7"/>
      <c r="M20" s="4"/>
      <c r="O20" s="14" t="e">
        <f t="shared" si="0"/>
        <v>#DIV/0!</v>
      </c>
      <c r="P20" t="str">
        <f>IF(G20="","",_xludf.PERCENTRANK.INC($G$5:$G$24,G20))</f>
        <v/>
      </c>
      <c r="Q20" t="str">
        <f>IF(H20="","",_xludf.PERCENTRANK.INC($H$5:$H$24,H20))</f>
        <v/>
      </c>
      <c r="R20" t="str">
        <f>IF(J20="","",_xludf.PERCENTRANK.INC($J$5:$J$24,J20))</f>
        <v/>
      </c>
      <c r="S20" t="str">
        <f>IF(I20="","",1-_xludf.PERCENTRANK.INC($I$5:$I$24,I20))</f>
        <v/>
      </c>
      <c r="T20" t="str">
        <f>IF(K20="","",_xludf.PERCENTRANK.INC($K$5:$K$24,K20))</f>
        <v/>
      </c>
      <c r="U20" t="str">
        <f>IF(L20="","",1-_xludf.PERCENTRANK.INC($L$5:$L$24,L20))</f>
        <v/>
      </c>
    </row>
    <row r="21" spans="1:21" x14ac:dyDescent="0.25">
      <c r="A21" t="e">
        <f>IF(O21="", "", _xludf.RANK.EQ(O21, $O$5:$O$24, 0))</f>
        <v>#DIV/0!</v>
      </c>
      <c r="B21" s="4"/>
      <c r="C21" s="4"/>
      <c r="D21" s="7"/>
      <c r="E21" s="7"/>
      <c r="F21" s="7"/>
      <c r="G21" s="7"/>
      <c r="H21" s="7"/>
      <c r="I21" s="12"/>
      <c r="J21" s="7"/>
      <c r="K21" s="13"/>
      <c r="L21" s="7"/>
      <c r="M21" s="4"/>
      <c r="O21" s="14" t="e">
        <f t="shared" si="0"/>
        <v>#DIV/0!</v>
      </c>
      <c r="P21" t="str">
        <f>IF(G21="","",_xludf.PERCENTRANK.INC($G$5:$G$24,G21))</f>
        <v/>
      </c>
      <c r="Q21" t="str">
        <f>IF(H21="","",_xludf.PERCENTRANK.INC($H$5:$H$24,H21))</f>
        <v/>
      </c>
      <c r="R21" t="str">
        <f>IF(J21="","",_xludf.PERCENTRANK.INC($J$5:$J$24,J21))</f>
        <v/>
      </c>
      <c r="S21" t="str">
        <f>IF(I21="","",1-_xludf.PERCENTRANK.INC($I$5:$I$24,I21))</f>
        <v/>
      </c>
      <c r="T21" t="str">
        <f>IF(K21="","",_xludf.PERCENTRANK.INC($K$5:$K$24,K21))</f>
        <v/>
      </c>
      <c r="U21" t="str">
        <f>IF(L21="","",1-_xludf.PERCENTRANK.INC($L$5:$L$24,L21))</f>
        <v/>
      </c>
    </row>
    <row r="22" spans="1:21" x14ac:dyDescent="0.25">
      <c r="A22" t="e">
        <f>IF(O22="", "", _xludf.RANK.EQ(O22, $O$5:$O$24, 0))</f>
        <v>#DIV/0!</v>
      </c>
      <c r="B22" s="4"/>
      <c r="C22" s="4"/>
      <c r="D22" s="7"/>
      <c r="E22" s="7"/>
      <c r="F22" s="7"/>
      <c r="G22" s="7"/>
      <c r="H22" s="7"/>
      <c r="I22" s="12"/>
      <c r="J22" s="7"/>
      <c r="K22" s="13"/>
      <c r="L22" s="7"/>
      <c r="M22" s="4"/>
      <c r="O22" s="14" t="e">
        <f t="shared" si="0"/>
        <v>#DIV/0!</v>
      </c>
      <c r="P22" t="str">
        <f>IF(G22="","",_xludf.PERCENTRANK.INC($G$5:$G$24,G22))</f>
        <v/>
      </c>
      <c r="Q22" t="str">
        <f>IF(H22="","",_xludf.PERCENTRANK.INC($H$5:$H$24,H22))</f>
        <v/>
      </c>
      <c r="R22" t="str">
        <f>IF(J22="","",_xludf.PERCENTRANK.INC($J$5:$J$24,J22))</f>
        <v/>
      </c>
      <c r="S22" t="str">
        <f>IF(I22="","",1-_xludf.PERCENTRANK.INC($I$5:$I$24,I22))</f>
        <v/>
      </c>
      <c r="T22" t="str">
        <f>IF(K22="","",_xludf.PERCENTRANK.INC($K$5:$K$24,K22))</f>
        <v/>
      </c>
      <c r="U22" t="str">
        <f>IF(L22="","",1-_xludf.PERCENTRANK.INC($L$5:$L$24,L22))</f>
        <v/>
      </c>
    </row>
    <row r="23" spans="1:21" x14ac:dyDescent="0.25">
      <c r="A23" t="e">
        <f>IF(O23="", "", _xludf.RANK.EQ(O23, $O$5:$O$24, 0))</f>
        <v>#DIV/0!</v>
      </c>
      <c r="B23" s="4"/>
      <c r="C23" s="4"/>
      <c r="D23" s="7"/>
      <c r="E23" s="7"/>
      <c r="F23" s="7"/>
      <c r="G23" s="7"/>
      <c r="H23" s="7"/>
      <c r="I23" s="12"/>
      <c r="J23" s="7"/>
      <c r="K23" s="13"/>
      <c r="L23" s="7"/>
      <c r="M23" s="4"/>
      <c r="O23" s="14" t="e">
        <f t="shared" si="0"/>
        <v>#DIV/0!</v>
      </c>
      <c r="P23" t="str">
        <f>IF(G23="","",_xludf.PERCENTRANK.INC($G$5:$G$24,G23))</f>
        <v/>
      </c>
      <c r="Q23" t="str">
        <f>IF(H23="","",_xludf.PERCENTRANK.INC($H$5:$H$24,H23))</f>
        <v/>
      </c>
      <c r="R23" t="str">
        <f>IF(J23="","",_xludf.PERCENTRANK.INC($J$5:$J$24,J23))</f>
        <v/>
      </c>
      <c r="S23" t="str">
        <f>IF(I23="","",1-_xludf.PERCENTRANK.INC($I$5:$I$24,I23))</f>
        <v/>
      </c>
      <c r="T23" t="str">
        <f>IF(K23="","",_xludf.PERCENTRANK.INC($K$5:$K$24,K23))</f>
        <v/>
      </c>
      <c r="U23" t="str">
        <f>IF(L23="","",1-_xludf.PERCENTRANK.INC($L$5:$L$24,L23))</f>
        <v/>
      </c>
    </row>
    <row r="24" spans="1:21" x14ac:dyDescent="0.25">
      <c r="A24" t="e">
        <f>IF(O24="", "", _xludf.RANK.EQ(O24, $O$5:$O$24, 0))</f>
        <v>#DIV/0!</v>
      </c>
      <c r="B24" s="4"/>
      <c r="C24" s="4"/>
      <c r="D24" s="7"/>
      <c r="E24" s="7"/>
      <c r="F24" s="7"/>
      <c r="G24" s="7"/>
      <c r="H24" s="7"/>
      <c r="I24" s="12"/>
      <c r="J24" s="7"/>
      <c r="K24" s="13"/>
      <c r="L24" s="7"/>
      <c r="M24" s="4"/>
      <c r="O24" s="14" t="e">
        <f t="shared" si="0"/>
        <v>#DIV/0!</v>
      </c>
      <c r="P24" t="str">
        <f>IF(G24="","",_xludf.PERCENTRANK.INC($G$5:$G$24,G24))</f>
        <v/>
      </c>
      <c r="Q24" t="str">
        <f>IF(H24="","",_xludf.PERCENTRANK.INC($H$5:$H$24,H24))</f>
        <v/>
      </c>
      <c r="R24" t="str">
        <f>IF(J24="","",_xludf.PERCENTRANK.INC($J$5:$J$24,J24))</f>
        <v/>
      </c>
      <c r="S24" t="str">
        <f>IF(I24="","",1-_xludf.PERCENTRANK.INC($I$5:$I$24,I24))</f>
        <v/>
      </c>
      <c r="T24" t="str">
        <f>IF(K24="","",_xludf.PERCENTRANK.INC($K$5:$K$24,K24))</f>
        <v/>
      </c>
      <c r="U24" t="str">
        <f>IF(L24="","",1-_xludf.PERCENTRANK.INC($L$5:$L$24,L24))</f>
        <v/>
      </c>
    </row>
    <row r="25" spans="1:21" x14ac:dyDescent="0.25">
      <c r="A25" s="18" t="s">
        <v>26</v>
      </c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</row>
    <row r="26" spans="1:21" x14ac:dyDescent="0.25">
      <c r="A26" s="17" t="s">
        <v>56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</row>
    <row r="27" spans="1:21" x14ac:dyDescent="0.25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</row>
    <row r="28" spans="1:21" x14ac:dyDescent="0.25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</row>
    <row r="29" spans="1:21" x14ac:dyDescent="0.25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</row>
    <row r="30" spans="1:21" x14ac:dyDescent="0.2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</row>
  </sheetData>
  <mergeCells count="4">
    <mergeCell ref="A1:O1"/>
    <mergeCell ref="A2:O2"/>
    <mergeCell ref="A25:O25"/>
    <mergeCell ref="A26:O30"/>
  </mergeCells>
  <conditionalFormatting sqref="G5:G24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H5:H2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I5:I24">
    <cfRule type="colorScale" priority="5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J5:J24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L5:L24">
    <cfRule type="colorScale" priority="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O5:O24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5" right="0.5" top="0.5" bottom="0.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QuickStart</vt:lpstr>
      <vt:lpstr>ROI Calculator</vt:lpstr>
      <vt:lpstr>League Table</vt:lpstr>
      <vt:lpstr>'ROI Calculator'!Print_Area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Ben Cornelius</cp:lastModifiedBy>
  <dcterms:created xsi:type="dcterms:W3CDTF">2025-08-19T20:51:22Z</dcterms:created>
  <dcterms:modified xsi:type="dcterms:W3CDTF">2025-09-12T15:07:49Z</dcterms:modified>
</cp:coreProperties>
</file>